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<sst xmlns="http://schemas.openxmlformats.org/spreadsheetml/2006/main" count="1167" uniqueCount="72">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</sst>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48" sqref="D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23018.000000000004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>
        <v>1582.9</v>
      </c>
      <c r="M8" s="56">
        <v>1268.7</v>
      </c>
      <c r="N8" s="56">
        <v>2081.3</v>
      </c>
      <c r="O8" s="56">
        <v>3984.2</v>
      </c>
      <c r="P8" s="56">
        <v>1557.8</v>
      </c>
      <c r="Q8" s="56">
        <v>1372.9</v>
      </c>
      <c r="R8" s="56">
        <v>2349.4</v>
      </c>
      <c r="S8" s="58">
        <v>3561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16396.7</v>
      </c>
      <c r="M9" s="25">
        <f t="shared" si="0"/>
        <v>865.8000000000001</v>
      </c>
      <c r="N9" s="25">
        <f>N10+N15+N23+N31+N45+N50+N51+N58+N59+N68+N69+N84+N72+N77+N79+N78+N66+N85+N86+N87+N67+N38+N88</f>
        <v>839.3</v>
      </c>
      <c r="O9" s="25">
        <f t="shared" si="0"/>
        <v>398.40000000000003</v>
      </c>
      <c r="P9" s="25">
        <f t="shared" si="0"/>
        <v>492.9</v>
      </c>
      <c r="Q9" s="25">
        <f t="shared" si="0"/>
        <v>0</v>
      </c>
      <c r="R9" s="25">
        <f t="shared" si="0"/>
        <v>729.7</v>
      </c>
      <c r="S9" s="25">
        <f t="shared" si="0"/>
        <v>3272.1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36724.3</v>
      </c>
      <c r="AE9" s="51">
        <f>AE10+AE15+AE23+AE31+AE45+AE50+AE51+AE58+AE59+AE68+AE69+AE72+AE84+AE77+AE79+AE78+AE66+AE85+AE87+AE86+AE67+AE38+AE88</f>
        <v>65462.40000000001</v>
      </c>
      <c r="AG9" s="50"/>
    </row>
    <row r="10" spans="1:31" ht="15.75">
      <c r="A10" s="4" t="s">
        <v>4</v>
      </c>
      <c r="B10" s="23">
        <f>2894.4+124+35</f>
        <v>3053.4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>
        <v>935.8</v>
      </c>
      <c r="M10" s="23">
        <v>9.6</v>
      </c>
      <c r="N10" s="23">
        <v>3.9</v>
      </c>
      <c r="O10" s="28">
        <v>15.7</v>
      </c>
      <c r="P10" s="23">
        <v>17.8</v>
      </c>
      <c r="Q10" s="23"/>
      <c r="R10" s="23">
        <v>47.5</v>
      </c>
      <c r="S10" s="27">
        <v>156.9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1961.5</v>
      </c>
      <c r="AE10" s="28">
        <f>B10+C10-AD10</f>
        <v>3528.8999999999996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>
        <v>865.7</v>
      </c>
      <c r="M11" s="23"/>
      <c r="N11" s="23">
        <v>3.5</v>
      </c>
      <c r="O11" s="28"/>
      <c r="P11" s="23">
        <v>0.1</v>
      </c>
      <c r="Q11" s="23"/>
      <c r="R11" s="23">
        <v>41.3</v>
      </c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1477.3999999999999</v>
      </c>
      <c r="AE11" s="28">
        <f>B11+C11-AD11</f>
        <v>2035.0000000000002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>
        <v>9.6</v>
      </c>
      <c r="N12" s="23"/>
      <c r="O12" s="28"/>
      <c r="P12" s="23"/>
      <c r="Q12" s="23"/>
      <c r="R12" s="23"/>
      <c r="S12" s="27">
        <v>33.1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48</v>
      </c>
      <c r="AE12" s="28">
        <f>B12+C12-AD12</f>
        <v>666.4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256.6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70.09999999999991</v>
      </c>
      <c r="M14" s="23">
        <f t="shared" si="2"/>
        <v>0</v>
      </c>
      <c r="N14" s="23">
        <f t="shared" si="2"/>
        <v>0.3999999999999999</v>
      </c>
      <c r="O14" s="23">
        <f t="shared" si="2"/>
        <v>15.7</v>
      </c>
      <c r="P14" s="23">
        <f t="shared" si="2"/>
        <v>17.7</v>
      </c>
      <c r="Q14" s="23">
        <f t="shared" si="2"/>
        <v>0</v>
      </c>
      <c r="R14" s="23">
        <f t="shared" si="2"/>
        <v>6.200000000000003</v>
      </c>
      <c r="S14" s="23">
        <f t="shared" si="2"/>
        <v>123.80000000000001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436.0999999999998</v>
      </c>
      <c r="AE14" s="28">
        <f>AE10-AE11-AE12-AE13</f>
        <v>827.4999999999994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>
        <v>8171.8</v>
      </c>
      <c r="M15" s="23">
        <v>522.9</v>
      </c>
      <c r="N15" s="23">
        <v>528.6</v>
      </c>
      <c r="O15" s="28">
        <v>2</v>
      </c>
      <c r="P15" s="23">
        <v>247</v>
      </c>
      <c r="Q15" s="28"/>
      <c r="R15" s="23">
        <v>278.7</v>
      </c>
      <c r="S15" s="27">
        <v>1437.6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12444.500000000002</v>
      </c>
      <c r="AE15" s="28">
        <f aca="true" t="shared" si="3" ref="AE15:AE29">B15+C15-AD15</f>
        <v>27591.9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>
        <v>8171.8</v>
      </c>
      <c r="M16" s="23">
        <v>111.3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8283.1</v>
      </c>
      <c r="AE16" s="28">
        <f t="shared" si="3"/>
        <v>13293.499999999998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>
        <v>1.1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11.3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>
        <v>400</v>
      </c>
      <c r="N18" s="23">
        <v>528.6</v>
      </c>
      <c r="O18" s="28"/>
      <c r="P18" s="23">
        <v>247</v>
      </c>
      <c r="Q18" s="28"/>
      <c r="R18" s="23">
        <v>244.3</v>
      </c>
      <c r="S18" s="27">
        <v>215.3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2572.6000000000004</v>
      </c>
      <c r="AE18" s="28">
        <f t="shared" si="3"/>
        <v>1038.6999999999994</v>
      </c>
    </row>
    <row r="19" spans="1:31" ht="15.75">
      <c r="A19" s="3" t="s">
        <v>2</v>
      </c>
      <c r="B19" s="23">
        <f>7562.3-1289.9+1.7</f>
        <v>6274.099999999999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>
        <v>7.8</v>
      </c>
      <c r="N19" s="23"/>
      <c r="O19" s="28"/>
      <c r="P19" s="23"/>
      <c r="Q19" s="28"/>
      <c r="R19" s="23">
        <v>21.9</v>
      </c>
      <c r="S19" s="27">
        <v>1200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1407.8</v>
      </c>
      <c r="AE19" s="28">
        <f t="shared" si="3"/>
        <v>12630.400000000001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>
        <v>3.8</v>
      </c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26.200000000000003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85.10000000000218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-3.375077994860476E-14</v>
      </c>
      <c r="N22" s="23">
        <f t="shared" si="4"/>
        <v>0</v>
      </c>
      <c r="O22" s="23">
        <f t="shared" si="4"/>
        <v>2</v>
      </c>
      <c r="P22" s="23">
        <f t="shared" si="4"/>
        <v>0</v>
      </c>
      <c r="Q22" s="23">
        <f t="shared" si="4"/>
        <v>0</v>
      </c>
      <c r="R22" s="23">
        <f t="shared" si="4"/>
        <v>11.399999999999956</v>
      </c>
      <c r="S22" s="23">
        <f t="shared" si="4"/>
        <v>22.299999999999955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159.7999999999999</v>
      </c>
      <c r="AE22" s="28">
        <f t="shared" si="3"/>
        <v>591.8000000000011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>
        <v>5708.9</v>
      </c>
      <c r="M23" s="23">
        <v>13.6</v>
      </c>
      <c r="N23" s="23">
        <v>52.3</v>
      </c>
      <c r="O23" s="28">
        <v>240.6</v>
      </c>
      <c r="P23" s="23">
        <v>80.7</v>
      </c>
      <c r="Q23" s="28"/>
      <c r="R23" s="28">
        <v>33</v>
      </c>
      <c r="S23" s="27">
        <v>755.8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16691.9</v>
      </c>
      <c r="AE23" s="28">
        <f t="shared" si="3"/>
        <v>16629.699999999997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>
        <v>5708.9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14185.3</v>
      </c>
      <c r="AE24" s="28">
        <f t="shared" si="3"/>
        <v>7537.200000000001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294.4</v>
      </c>
      <c r="AE25" s="28">
        <f t="shared" si="3"/>
        <v>1516.6999999999998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>
        <v>13.6</v>
      </c>
      <c r="N26" s="23"/>
      <c r="O26" s="28"/>
      <c r="P26" s="23">
        <v>80.7</v>
      </c>
      <c r="Q26" s="28"/>
      <c r="R26" s="23"/>
      <c r="S26" s="27">
        <v>12.8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208.3</v>
      </c>
      <c r="AE26" s="28">
        <f t="shared" si="3"/>
        <v>54.5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>
        <v>550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875.8</v>
      </c>
      <c r="AE27" s="28">
        <f t="shared" si="3"/>
        <v>5898.8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>
        <v>52.3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</v>
      </c>
      <c r="AE28" s="28">
        <f t="shared" si="3"/>
        <v>19.69999999999999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240.6</v>
      </c>
      <c r="P30" s="23">
        <f t="shared" si="5"/>
        <v>0</v>
      </c>
      <c r="Q30" s="23">
        <f t="shared" si="5"/>
        <v>0</v>
      </c>
      <c r="R30" s="23">
        <f t="shared" si="5"/>
        <v>33</v>
      </c>
      <c r="S30" s="23">
        <f t="shared" si="5"/>
        <v>193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1014.0999999999993</v>
      </c>
      <c r="AE30" s="28">
        <f>AE23-AE24-AE25-AE26-AE27-AE28-AE29</f>
        <v>1602.7999999999963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>
        <v>53.5</v>
      </c>
      <c r="M31" s="23"/>
      <c r="N31" s="23"/>
      <c r="O31" s="28">
        <v>3.5</v>
      </c>
      <c r="P31" s="23"/>
      <c r="Q31" s="28"/>
      <c r="R31" s="23">
        <v>1.2</v>
      </c>
      <c r="S31" s="27">
        <v>41.6</v>
      </c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99.80000000000001</v>
      </c>
      <c r="AE31" s="28">
        <f aca="true" t="shared" si="6" ref="AE31:AE36">B31+C31-AD31</f>
        <v>221.90000000000003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>
        <v>52.8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52.8</v>
      </c>
      <c r="AE32" s="28">
        <f t="shared" si="6"/>
        <v>70.4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>
        <v>41.6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41.6</v>
      </c>
      <c r="AE34" s="28">
        <f t="shared" si="6"/>
        <v>103.50000000000003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37.900000000000006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0.7000000000000028</v>
      </c>
      <c r="M37" s="23">
        <f t="shared" si="7"/>
        <v>0</v>
      </c>
      <c r="N37" s="23">
        <f t="shared" si="7"/>
        <v>0</v>
      </c>
      <c r="O37" s="23">
        <f t="shared" si="7"/>
        <v>3.5</v>
      </c>
      <c r="P37" s="23">
        <f t="shared" si="7"/>
        <v>0</v>
      </c>
      <c r="Q37" s="23">
        <f t="shared" si="7"/>
        <v>0</v>
      </c>
      <c r="R37" s="23">
        <f t="shared" si="7"/>
        <v>1.2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5.400000000000003</v>
      </c>
      <c r="AE37" s="28">
        <f>AE31-AE32-AE34-AE36-AE33-AE35</f>
        <v>48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>
        <v>0.1</v>
      </c>
      <c r="P38" s="23">
        <v>4.4</v>
      </c>
      <c r="Q38" s="28"/>
      <c r="R38" s="28"/>
      <c r="S38" s="27">
        <v>32.3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242.5</v>
      </c>
      <c r="AE38" s="28">
        <f aca="true" t="shared" si="8" ref="AE38:AE43">B38+C38-AD38</f>
        <v>533.6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197.2</v>
      </c>
      <c r="AE39" s="28">
        <f t="shared" si="8"/>
        <v>296.20000000000005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>
        <v>4.4</v>
      </c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4.4</v>
      </c>
      <c r="AE41" s="28">
        <f t="shared" si="8"/>
        <v>9.4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>
        <v>32.3</v>
      </c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32.3</v>
      </c>
      <c r="AE42" s="28">
        <f t="shared" si="8"/>
        <v>107.89999999999999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0.1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8.6</v>
      </c>
      <c r="AE44" s="28">
        <f>AE38-AE39-AE40-AE41-AE42-AE43</f>
        <v>120.09999999999998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>
        <v>110.6</v>
      </c>
      <c r="N45" s="29">
        <v>44</v>
      </c>
      <c r="O45" s="32"/>
      <c r="P45" s="29">
        <v>10.1</v>
      </c>
      <c r="Q45" s="29"/>
      <c r="R45" s="29">
        <v>55.8</v>
      </c>
      <c r="S45" s="30">
        <f>182.4-32.3</f>
        <v>150.10000000000002</v>
      </c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524.4000000000001</v>
      </c>
      <c r="AE45" s="28">
        <f>B45+C45-AD45</f>
        <v>1046.5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437.9-51-140-1.2</f>
        <v>245.7</v>
      </c>
      <c r="C47" s="23">
        <v>1255.4</v>
      </c>
      <c r="D47" s="23">
        <v>26.6</v>
      </c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>
        <v>110.4</v>
      </c>
      <c r="N47" s="23">
        <v>43.6</v>
      </c>
      <c r="O47" s="28"/>
      <c r="P47" s="23">
        <v>10</v>
      </c>
      <c r="Q47" s="23"/>
      <c r="R47" s="23">
        <v>55.1</v>
      </c>
      <c r="S47" s="27">
        <v>112.6</v>
      </c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482.5000000000001</v>
      </c>
      <c r="AE47" s="28">
        <f>B47+C47-AD47</f>
        <v>1018.6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v>4.1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4.1</v>
      </c>
      <c r="AE48" s="28">
        <f>B48+C48-AD48</f>
        <v>215.10000000000002</v>
      </c>
    </row>
    <row r="49" spans="1:31" ht="15.75">
      <c r="A49" s="64" t="s">
        <v>26</v>
      </c>
      <c r="B49" s="23">
        <f aca="true" t="shared" si="10" ref="B49:AB49">B45-B46-B47</f>
        <v>40.69999999999999</v>
      </c>
      <c r="C49" s="23">
        <f t="shared" si="10"/>
        <v>29.09999999999991</v>
      </c>
      <c r="D49" s="23">
        <f t="shared" si="10"/>
        <v>0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0.19999999999998863</v>
      </c>
      <c r="N49" s="23">
        <f t="shared" si="10"/>
        <v>0.3999999999999986</v>
      </c>
      <c r="O49" s="23">
        <f t="shared" si="10"/>
        <v>0</v>
      </c>
      <c r="P49" s="23">
        <f t="shared" si="10"/>
        <v>0.09999999999999964</v>
      </c>
      <c r="Q49" s="23">
        <f t="shared" si="10"/>
        <v>0</v>
      </c>
      <c r="R49" s="23">
        <f t="shared" si="10"/>
        <v>0.6999999999999957</v>
      </c>
      <c r="S49" s="23">
        <f t="shared" si="10"/>
        <v>37.50000000000003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41.90000000000002</v>
      </c>
      <c r="AE49" s="28">
        <f>AE45-AE47-AE46</f>
        <v>27.899999999999977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>
        <v>70</v>
      </c>
      <c r="M50" s="23"/>
      <c r="N50" s="23"/>
      <c r="O50" s="28">
        <v>106.2</v>
      </c>
      <c r="P50" s="23">
        <v>100</v>
      </c>
      <c r="Q50" s="23"/>
      <c r="R50" s="23">
        <v>300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1559.3</v>
      </c>
      <c r="AE50" s="28">
        <f aca="true" t="shared" si="11" ref="AE50:AE56">B50+C50-AD50</f>
        <v>8535.300000000001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>
        <v>1181.7</v>
      </c>
      <c r="M51" s="23">
        <v>195</v>
      </c>
      <c r="N51" s="23">
        <v>139.2</v>
      </c>
      <c r="O51" s="28">
        <v>30.3</v>
      </c>
      <c r="P51" s="23"/>
      <c r="Q51" s="28"/>
      <c r="R51" s="23"/>
      <c r="S51" s="27">
        <v>250</v>
      </c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2053.9</v>
      </c>
      <c r="AE51" s="23">
        <f t="shared" si="11"/>
        <v>2124.4999999999995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>
        <v>1164.4</v>
      </c>
      <c r="M52" s="23">
        <v>68.2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1232.6000000000001</v>
      </c>
      <c r="AE52" s="23">
        <f t="shared" si="11"/>
        <v>1029.2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309.8-2.2</f>
        <v>307.6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>
        <v>0.1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8.6</v>
      </c>
      <c r="AE54" s="23">
        <f t="shared" si="11"/>
        <v>919.1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>
        <v>3.4</v>
      </c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759.8000000000002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17.299999999999955</v>
      </c>
      <c r="M57" s="23">
        <f t="shared" si="12"/>
        <v>126.7</v>
      </c>
      <c r="N57" s="23">
        <f t="shared" si="12"/>
        <v>135.79999999999998</v>
      </c>
      <c r="O57" s="23">
        <f t="shared" si="12"/>
        <v>30.3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250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809.3</v>
      </c>
      <c r="AE57" s="23">
        <f>AE51-AE52-AE54-AE56-AE53-AE55</f>
        <v>176.19999999999948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>
        <v>35.7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56.900000000000006</v>
      </c>
      <c r="AE58" s="23">
        <f aca="true" t="shared" si="14" ref="AE58:AE64">B58+C58-AD58</f>
        <v>88.89999999999998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>
        <v>274.8</v>
      </c>
      <c r="M59" s="23">
        <v>14.1</v>
      </c>
      <c r="N59" s="23">
        <v>68.4</v>
      </c>
      <c r="O59" s="28"/>
      <c r="P59" s="23">
        <v>5.4</v>
      </c>
      <c r="Q59" s="28"/>
      <c r="R59" s="23"/>
      <c r="S59" s="27">
        <v>96.6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496.30000000000007</v>
      </c>
      <c r="AE59" s="23">
        <f t="shared" si="14"/>
        <v>1134.4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>
        <v>274.8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274.8</v>
      </c>
      <c r="AE60" s="23">
        <f t="shared" si="14"/>
        <v>349.6000000000001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2.8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2.8</v>
      </c>
      <c r="AE61" s="23">
        <f t="shared" si="14"/>
        <v>0.10000000000000009</v>
      </c>
      <c r="AF61" s="6"/>
    </row>
    <row r="62" spans="1:32" ht="15.75">
      <c r="A62" s="3" t="s">
        <v>1</v>
      </c>
      <c r="B62" s="23">
        <f>35.2-15</f>
        <v>20.200000000000003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>
        <v>12.5</v>
      </c>
      <c r="N62" s="23"/>
      <c r="O62" s="28"/>
      <c r="P62" s="23"/>
      <c r="Q62" s="28"/>
      <c r="R62" s="23"/>
      <c r="S62" s="27">
        <v>12.3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27.5</v>
      </c>
      <c r="AE62" s="23">
        <f t="shared" si="14"/>
        <v>87.10000000000001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>
        <v>1.6</v>
      </c>
      <c r="N63" s="23"/>
      <c r="O63" s="28"/>
      <c r="P63" s="23"/>
      <c r="Q63" s="23"/>
      <c r="R63" s="23"/>
      <c r="S63" s="27">
        <v>51.2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56.800000000000004</v>
      </c>
      <c r="AE63" s="23">
        <f t="shared" si="14"/>
        <v>197.89999999999998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252.7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68.4</v>
      </c>
      <c r="O65" s="23">
        <f t="shared" si="15"/>
        <v>0</v>
      </c>
      <c r="P65" s="23">
        <f t="shared" si="15"/>
        <v>5.4</v>
      </c>
      <c r="Q65" s="23">
        <f t="shared" si="15"/>
        <v>0</v>
      </c>
      <c r="R65" s="23">
        <f t="shared" si="15"/>
        <v>0</v>
      </c>
      <c r="S65" s="23">
        <f t="shared" si="15"/>
        <v>30.299999999999994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134.4</v>
      </c>
      <c r="AE65" s="23">
        <f>AE59-AE60-AE63-AE64-AE62-AE61</f>
        <v>499.69999999999993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>
        <v>2.7</v>
      </c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8.2</v>
      </c>
      <c r="AE67" s="31">
        <f t="shared" si="16"/>
        <v>3.0000000000000018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414.2-42.8-35</f>
        <v>336.4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>
        <v>0.2</v>
      </c>
      <c r="M69" s="23"/>
      <c r="N69" s="23">
        <v>2.9</v>
      </c>
      <c r="O69" s="23"/>
      <c r="P69" s="23">
        <v>27.5</v>
      </c>
      <c r="Q69" s="28"/>
      <c r="R69" s="23">
        <v>13.5</v>
      </c>
      <c r="S69" s="27">
        <v>312.8</v>
      </c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498.70000000000005</v>
      </c>
      <c r="AE69" s="31">
        <f t="shared" si="16"/>
        <v>2396.3999999999996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>
        <v>13.5</v>
      </c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86.4</v>
      </c>
      <c r="AE72" s="31">
        <f t="shared" si="16"/>
        <v>737.0000000000001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16396.7</v>
      </c>
      <c r="M90" s="43">
        <f t="shared" si="18"/>
        <v>865.8000000000001</v>
      </c>
      <c r="N90" s="43">
        <f t="shared" si="18"/>
        <v>839.3</v>
      </c>
      <c r="O90" s="43">
        <f t="shared" si="18"/>
        <v>398.40000000000003</v>
      </c>
      <c r="P90" s="43">
        <f t="shared" si="18"/>
        <v>492.9</v>
      </c>
      <c r="Q90" s="43">
        <f t="shared" si="18"/>
        <v>0</v>
      </c>
      <c r="R90" s="43">
        <f t="shared" si="18"/>
        <v>729.7</v>
      </c>
      <c r="S90" s="43">
        <f t="shared" si="18"/>
        <v>3272.1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36724.3</v>
      </c>
      <c r="AE90" s="60">
        <f>AE10+AE15+AE23+AE31+AE45+AE50+AE51+AE58+AE59+AE66+AE68+AE69+AE72+AE77+AE78+AE79+AE84+AE85+AE86+AE87+AE67+AE38+AE88</f>
        <v>65462.40000000001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16238.399999999998</v>
      </c>
      <c r="M91" s="23">
        <f t="shared" si="19"/>
        <v>179.5</v>
      </c>
      <c r="N91" s="23">
        <f t="shared" si="19"/>
        <v>3.5</v>
      </c>
      <c r="O91" s="23">
        <f t="shared" si="19"/>
        <v>0</v>
      </c>
      <c r="P91" s="23">
        <f t="shared" si="19"/>
        <v>0.1</v>
      </c>
      <c r="Q91" s="23">
        <f t="shared" si="19"/>
        <v>0</v>
      </c>
      <c r="R91" s="23">
        <f t="shared" si="19"/>
        <v>54.8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25739.299999999992</v>
      </c>
      <c r="AE91" s="28">
        <f>B91+C91-AD91</f>
        <v>24646.799999999992</v>
      </c>
    </row>
    <row r="92" spans="1:31" ht="15.75">
      <c r="A92" s="3" t="s">
        <v>2</v>
      </c>
      <c r="B92" s="23">
        <f aca="true" t="shared" si="20" ref="B92:X92">B12+B19+B27+B34+B54+B63+B42+B76+B71</f>
        <v>10998.599999999999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19.1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21.9</v>
      </c>
      <c r="S92" s="23">
        <f t="shared" si="20"/>
        <v>1908.1999999999998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2506.2999999999997</v>
      </c>
      <c r="AE92" s="28">
        <f>B92+C92-AD92</f>
        <v>21042.8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1.1</v>
      </c>
      <c r="S93" s="23">
        <f t="shared" si="21"/>
        <v>2.8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299.90000000000003</v>
      </c>
      <c r="AE93" s="28">
        <f>B93+C93-AD93</f>
        <v>1598.1</v>
      </c>
    </row>
    <row r="94" spans="1:31" ht="15.75">
      <c r="A94" s="3" t="s">
        <v>1</v>
      </c>
      <c r="B94" s="23">
        <f aca="true" t="shared" si="22" ref="B94:Y94">B18+B26+B62+B33+B41+B53+B46+B75</f>
        <v>3123.7999999999997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426.1</v>
      </c>
      <c r="N94" s="23">
        <f t="shared" si="22"/>
        <v>528.6</v>
      </c>
      <c r="O94" s="23">
        <f t="shared" si="22"/>
        <v>0</v>
      </c>
      <c r="P94" s="23">
        <f t="shared" si="22"/>
        <v>332.09999999999997</v>
      </c>
      <c r="Q94" s="23">
        <f t="shared" si="22"/>
        <v>0</v>
      </c>
      <c r="R94" s="23">
        <f t="shared" si="22"/>
        <v>244.3</v>
      </c>
      <c r="S94" s="23">
        <f t="shared" si="22"/>
        <v>240.40000000000003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2812.8</v>
      </c>
      <c r="AE94" s="28">
        <f>B94+C94-AD94</f>
        <v>1193.1999999999994</v>
      </c>
    </row>
    <row r="95" spans="1:31" ht="15.75">
      <c r="A95" s="3" t="s">
        <v>17</v>
      </c>
      <c r="B95" s="23">
        <f aca="true" t="shared" si="23" ref="B95:AB95">B20+B28+B47+B35+B55+B13</f>
        <v>344.9</v>
      </c>
      <c r="C95" s="23">
        <f t="shared" si="23"/>
        <v>1338</v>
      </c>
      <c r="D95" s="23">
        <f t="shared" si="23"/>
        <v>26.6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114.2</v>
      </c>
      <c r="N95" s="23">
        <f t="shared" si="23"/>
        <v>99.30000000000001</v>
      </c>
      <c r="O95" s="23">
        <f t="shared" si="23"/>
        <v>0</v>
      </c>
      <c r="P95" s="23">
        <f t="shared" si="23"/>
        <v>10</v>
      </c>
      <c r="Q95" s="23">
        <f t="shared" si="23"/>
        <v>0</v>
      </c>
      <c r="R95" s="23">
        <f t="shared" si="23"/>
        <v>55.1</v>
      </c>
      <c r="S95" s="23">
        <f t="shared" si="23"/>
        <v>112.6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618.4</v>
      </c>
      <c r="AE95" s="28">
        <f>B95+C95-AD95</f>
        <v>1064.5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4747.600000000012</v>
      </c>
      <c r="AE96" s="2">
        <f>AE90-AE91-AE92-AE93-AE94-AE95</f>
        <v>15917.000000000022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12834.599999999997</v>
      </c>
      <c r="K99" s="54">
        <f t="shared" si="24"/>
        <v>13729.399999999996</v>
      </c>
      <c r="L99" s="54">
        <f>L90+K99</f>
        <v>30126.1</v>
      </c>
      <c r="M99" s="54">
        <f t="shared" si="24"/>
        <v>30991.899999999998</v>
      </c>
      <c r="N99" s="54">
        <f t="shared" si="24"/>
        <v>31831.199999999997</v>
      </c>
      <c r="O99" s="54">
        <f t="shared" si="24"/>
        <v>32229.6</v>
      </c>
      <c r="P99" s="54">
        <f t="shared" si="24"/>
        <v>32722.5</v>
      </c>
      <c r="Q99" s="54">
        <f t="shared" si="24"/>
        <v>32722.5</v>
      </c>
      <c r="R99" s="54">
        <f t="shared" si="24"/>
        <v>33452.2</v>
      </c>
      <c r="S99" s="54">
        <f t="shared" si="24"/>
        <v>36724.299999999996</v>
      </c>
      <c r="T99" s="54">
        <f t="shared" si="24"/>
        <v>36724.299999999996</v>
      </c>
      <c r="U99" s="54">
        <f t="shared" si="24"/>
        <v>36724.299999999996</v>
      </c>
      <c r="V99" s="54">
        <f t="shared" si="24"/>
        <v>36724.299999999996</v>
      </c>
      <c r="W99" s="54">
        <f t="shared" si="24"/>
        <v>36724.299999999996</v>
      </c>
      <c r="X99" s="54">
        <f t="shared" si="24"/>
        <v>36724.299999999996</v>
      </c>
      <c r="Y99" s="54">
        <f t="shared" si="24"/>
        <v>36724.299999999996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2014-12-23T06:11:47Z</dcterms:modified>
  <cp:category/>
  <cp:version/>
  <cp:contentType/>
  <cp:contentStatus/>
</cp:coreProperties>
</file>